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<sst xmlns="http://schemas.openxmlformats.org/spreadsheetml/2006/main" count="343" uniqueCount="102">
  <si>
    <t>Школа</t>
  </si>
  <si>
    <t>МКОУ " Основная школа с.Коршуново"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</si>
  <si>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</si>
  <si>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</si>
  <si>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</si>
  <si>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</si>
  <si>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</si>
  <si>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Округина Т.М.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</si>
  <si>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</si>
  <si>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</si>
  <si>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</si>
  <si>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</si>
  <si>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</si>
  <si>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</si>
  <si>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</si>
  <si>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</si>
  <si>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</si>
  <si>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</si>
  <si>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</si>
  <si>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</si>
  <si>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</si>
  <si>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</si>
  <si>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</si>
  <si>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</si>
  <si>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</si>
  <si>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</si>
  <si>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</si>
  <si>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</si>
  <si>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</si>
  <si>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</si>
  <si>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</si>
  <si>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</si>
  <si>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</si>
  <si>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</si>
  <si>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натуральные соленые (помидоры)</t>
  </si>
  <si>
    <t>1 блюдо</t>
  </si>
  <si>
    <t>суп картофельный с бабовыми</t>
  </si>
  <si>
    <t>2 блюдо</t>
  </si>
  <si>
    <t>рыба тушеная в сметанном соусе</t>
  </si>
  <si>
    <t>64,5/25,5</t>
  </si>
  <si>
    <t>342/442</t>
  </si>
  <si>
    <t>гарнир</t>
  </si>
  <si>
    <t>картофельное пюре</t>
  </si>
  <si>
    <t>напиток</t>
  </si>
  <si>
    <t>печенье</t>
  </si>
  <si>
    <t>пром.из</t>
  </si>
  <si>
    <t>хлеб бел.</t>
  </si>
  <si>
    <t xml:space="preserve">хлеб пшеничный </t>
  </si>
  <si>
    <t>хлеб черн.</t>
  </si>
  <si>
    <t>соки овощные,фруктовые и ягодные</t>
  </si>
  <si>
    <t>Итого за день:</t>
  </si>
  <si>
    <t>овощи натуральные соленые (огурцы)</t>
  </si>
  <si>
    <t>суп картофельный с клецками</t>
  </si>
  <si>
    <t>146/172</t>
  </si>
  <si>
    <t>печень говяжья по-строгански</t>
  </si>
  <si>
    <t>макаронные изделия с сыром</t>
  </si>
  <si>
    <t>плоды свежие(апельсин)</t>
  </si>
  <si>
    <t>кисель из кураги</t>
  </si>
  <si>
    <t>салат из гороха зеленого консервированного</t>
  </si>
  <si>
    <t>борщь с капустой и картофелем</t>
  </si>
  <si>
    <t>котлеты мясные (говядина)</t>
  </si>
  <si>
    <t>каша гречневая рассыпчатая</t>
  </si>
  <si>
    <t>плоды свежие(груши)</t>
  </si>
  <si>
    <t>соки овощные,фруктовые и ягодные (мультифрукт)</t>
  </si>
  <si>
    <t>винегрет овощной</t>
  </si>
  <si>
    <t>суп картофельный с фрикадельками (мясными)</t>
  </si>
  <si>
    <t>149/169</t>
  </si>
  <si>
    <t xml:space="preserve">птица отварная </t>
  </si>
  <si>
    <t>картофель отварной</t>
  </si>
  <si>
    <t>плоды свежие(яблоки)</t>
  </si>
  <si>
    <t>компот из смеси сухофруктов</t>
  </si>
  <si>
    <t>салат мозайка</t>
  </si>
  <si>
    <t>уха с крупой</t>
  </si>
  <si>
    <t>гуляш из говядины</t>
  </si>
  <si>
    <t>каша перловая рассыпчатая</t>
  </si>
  <si>
    <t xml:space="preserve"> </t>
  </si>
  <si>
    <t>напиток клюквенный</t>
  </si>
  <si>
    <t>овощи натуральные (огурцы)</t>
  </si>
  <si>
    <t>суп крестьянский с крупой</t>
  </si>
  <si>
    <t>азу</t>
  </si>
  <si>
    <t>плоды свежие (яблоки)</t>
  </si>
  <si>
    <t>соки овощные,фруктовые и ягодные (яблочный)</t>
  </si>
  <si>
    <t>сладкое</t>
  </si>
  <si>
    <t>овощи натуральные (помидоры)</t>
  </si>
  <si>
    <t>борщ с капустой и картофелем</t>
  </si>
  <si>
    <t>макаронные иделия отварные</t>
  </si>
  <si>
    <t>рассольник</t>
  </si>
  <si>
    <t xml:space="preserve">рыба отварная </t>
  </si>
  <si>
    <t xml:space="preserve">       1  /7</t>
  </si>
  <si>
    <t>плоды свежие (мандарин)</t>
  </si>
  <si>
    <t>салат из горошка зеленого консервированного</t>
  </si>
  <si>
    <t>говядина тушеная с капустой</t>
  </si>
  <si>
    <t xml:space="preserve">     133/ 67</t>
  </si>
  <si>
    <t xml:space="preserve">       3 65</t>
  </si>
  <si>
    <t>напиток из шиповника</t>
  </si>
  <si>
    <t>салат из свеклы с чесноком</t>
  </si>
  <si>
    <t>щи изсвежей капусты</t>
  </si>
  <si>
    <t>плов из отварной птицы</t>
  </si>
  <si>
    <t xml:space="preserve">       4 06</t>
  </si>
  <si>
    <t>плоды свежие (мандарины)</t>
  </si>
  <si>
    <t>кампот из смеси сухофруктов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</si>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</sst>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3">
        <v>2025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6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7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7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7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7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7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7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8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38" t="s">
        <v>34</v>
      </c>
      <c r="F14" s="39">
        <v>60</v>
      </c>
      <c r="G14" s="39">
        <v>0</v>
      </c>
      <c r="H14" s="39">
        <v>0</v>
      </c>
      <c r="I14" s="59">
        <v>2</v>
      </c>
      <c r="J14" s="39">
        <v>12</v>
      </c>
      <c r="K14" s="60">
        <v>107</v>
      </c>
      <c r="L14" s="61">
        <v>10.4</v>
      </c>
    </row>
    <row r="15" ht="15" spans="1:12">
      <c r="A15" s="22"/>
      <c r="B15" s="23"/>
      <c r="C15" s="24"/>
      <c r="D15" s="28" t="s">
        <v>35</v>
      </c>
      <c r="E15" s="40" t="s">
        <v>36</v>
      </c>
      <c r="F15" s="41">
        <v>200</v>
      </c>
      <c r="G15" s="41">
        <v>2</v>
      </c>
      <c r="H15" s="41">
        <v>3.4</v>
      </c>
      <c r="I15" s="62">
        <v>14</v>
      </c>
      <c r="J15" s="41">
        <v>89</v>
      </c>
      <c r="K15" s="25">
        <v>144</v>
      </c>
      <c r="L15" s="63">
        <v>34.2</v>
      </c>
    </row>
    <row r="16" ht="15" spans="1:12">
      <c r="A16" s="22"/>
      <c r="B16" s="23"/>
      <c r="C16" s="24"/>
      <c r="D16" s="28" t="s">
        <v>37</v>
      </c>
      <c r="E16" s="40" t="s">
        <v>38</v>
      </c>
      <c r="F16" s="41" t="s">
        <v>39</v>
      </c>
      <c r="G16" s="41">
        <v>9</v>
      </c>
      <c r="H16" s="41">
        <v>5</v>
      </c>
      <c r="I16" s="62">
        <v>4</v>
      </c>
      <c r="J16" s="41">
        <v>85</v>
      </c>
      <c r="K16" s="25" t="s">
        <v>40</v>
      </c>
      <c r="L16" s="63">
        <v>20.55</v>
      </c>
    </row>
    <row r="17" ht="15" spans="1:12">
      <c r="A17" s="22"/>
      <c r="B17" s="23"/>
      <c r="C17" s="24"/>
      <c r="D17" s="28" t="s">
        <v>41</v>
      </c>
      <c r="E17" s="40" t="s">
        <v>42</v>
      </c>
      <c r="F17" s="41">
        <v>150</v>
      </c>
      <c r="G17" s="41">
        <v>3</v>
      </c>
      <c r="H17" s="41">
        <v>7</v>
      </c>
      <c r="I17" s="62">
        <v>18</v>
      </c>
      <c r="J17" s="41">
        <v>154</v>
      </c>
      <c r="K17" s="25">
        <v>429</v>
      </c>
      <c r="L17" s="63">
        <v>8.35</v>
      </c>
    </row>
    <row r="18" ht="15" spans="1:12">
      <c r="A18" s="22"/>
      <c r="B18" s="23"/>
      <c r="C18" s="24"/>
      <c r="D18" s="28" t="s">
        <v>43</v>
      </c>
      <c r="E18" s="40" t="s">
        <v>44</v>
      </c>
      <c r="F18" s="41">
        <v>30</v>
      </c>
      <c r="G18" s="41">
        <v>2</v>
      </c>
      <c r="H18" s="41">
        <v>3</v>
      </c>
      <c r="I18" s="62">
        <v>26</v>
      </c>
      <c r="J18" s="41">
        <v>131.1</v>
      </c>
      <c r="K18" s="25" t="s">
        <v>45</v>
      </c>
      <c r="L18" s="63">
        <v>6.25</v>
      </c>
    </row>
    <row r="19" ht="15" spans="1:12">
      <c r="A19" s="22"/>
      <c r="B19" s="23"/>
      <c r="C19" s="24"/>
      <c r="D19" s="28" t="s">
        <v>46</v>
      </c>
      <c r="E19" s="40" t="s">
        <v>47</v>
      </c>
      <c r="F19" s="41">
        <v>50</v>
      </c>
      <c r="G19" s="41">
        <v>4</v>
      </c>
      <c r="H19" s="41">
        <v>0.41</v>
      </c>
      <c r="I19" s="62">
        <v>25</v>
      </c>
      <c r="J19" s="41">
        <v>125</v>
      </c>
      <c r="K19" s="25" t="s">
        <v>45</v>
      </c>
      <c r="L19" s="63">
        <v>2.25</v>
      </c>
    </row>
    <row r="20" ht="15" spans="1:12">
      <c r="A20" s="22"/>
      <c r="B20" s="23"/>
      <c r="C20" s="24"/>
      <c r="D20" s="28" t="s">
        <v>48</v>
      </c>
      <c r="E20" s="40"/>
      <c r="F20" s="41"/>
      <c r="G20" s="41"/>
      <c r="H20" s="41"/>
      <c r="I20" s="62"/>
      <c r="J20" s="41"/>
      <c r="K20" s="25"/>
      <c r="L20" s="63"/>
    </row>
    <row r="21" ht="15" spans="1:12">
      <c r="A21" s="22"/>
      <c r="B21" s="23"/>
      <c r="C21" s="24"/>
      <c r="D21" s="25" t="s">
        <v>43</v>
      </c>
      <c r="E21" s="42" t="s">
        <v>49</v>
      </c>
      <c r="F21" s="43">
        <v>200</v>
      </c>
      <c r="G21" s="43">
        <v>0.66</v>
      </c>
      <c r="H21" s="43">
        <v>0.08</v>
      </c>
      <c r="I21" s="64">
        <v>0</v>
      </c>
      <c r="J21" s="43">
        <v>92</v>
      </c>
      <c r="K21" s="65" t="s">
        <v>45</v>
      </c>
      <c r="L21" s="66">
        <v>16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7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690</v>
      </c>
      <c r="G23" s="34">
        <f t="shared" ref="G23:J23" si="2">SUM(G14:G22)</f>
        <v>20.66</v>
      </c>
      <c r="H23" s="34">
        <f t="shared" si="2"/>
        <v>18.89</v>
      </c>
      <c r="I23" s="34">
        <f t="shared" si="2"/>
        <v>89</v>
      </c>
      <c r="J23" s="34">
        <f t="shared" si="2"/>
        <v>688.1</v>
      </c>
      <c r="K23" s="58"/>
      <c r="L23" s="34">
        <f t="shared" ref="L23" si="3">SUM(L14:L22)</f>
        <v>98</v>
      </c>
    </row>
    <row r="24" ht="13.5" spans="1:12">
      <c r="A24" s="44">
        <f>A6</f>
        <v>1</v>
      </c>
      <c r="B24" s="45">
        <f>B6</f>
        <v>1</v>
      </c>
      <c r="C24" s="46" t="s">
        <v>50</v>
      </c>
      <c r="D24" s="47"/>
      <c r="E24" s="48"/>
      <c r="F24" s="49">
        <f>F13+F23</f>
        <v>690</v>
      </c>
      <c r="G24" s="49">
        <f t="shared" ref="G24:J24" si="4">G13+G23</f>
        <v>20.66</v>
      </c>
      <c r="H24" s="49">
        <f t="shared" si="4"/>
        <v>18.89</v>
      </c>
      <c r="I24" s="49">
        <f t="shared" si="4"/>
        <v>89</v>
      </c>
      <c r="J24" s="49">
        <f t="shared" si="4"/>
        <v>688.1</v>
      </c>
      <c r="K24" s="49"/>
      <c r="L24" s="49">
        <f t="shared" ref="L24" si="5">L13+L23</f>
        <v>98</v>
      </c>
    </row>
    <row r="25" ht="15" spans="1:12">
      <c r="A25" s="50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6"/>
      <c r="L25" s="21"/>
    </row>
    <row r="26" ht="15" spans="1:12">
      <c r="A26" s="50"/>
      <c r="B26" s="23"/>
      <c r="C26" s="24"/>
      <c r="D26" s="25"/>
      <c r="E26" s="26"/>
      <c r="F26" s="27"/>
      <c r="G26" s="27"/>
      <c r="H26" s="27"/>
      <c r="I26" s="27"/>
      <c r="J26" s="27"/>
      <c r="K26" s="57"/>
      <c r="L26" s="27"/>
    </row>
    <row r="27" ht="15" spans="1:12">
      <c r="A27" s="50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7"/>
      <c r="L27" s="27"/>
    </row>
    <row r="28" ht="15" spans="1:12">
      <c r="A28" s="50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7"/>
      <c r="L28" s="27"/>
    </row>
    <row r="29" ht="15" spans="1:12">
      <c r="A29" s="50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7"/>
      <c r="L29" s="27"/>
    </row>
    <row r="30" ht="15" spans="1:12">
      <c r="A30" s="50"/>
      <c r="B30" s="23"/>
      <c r="C30" s="24"/>
      <c r="D30" s="25"/>
      <c r="E30" s="26"/>
      <c r="F30" s="27"/>
      <c r="G30" s="27"/>
      <c r="H30" s="27"/>
      <c r="I30" s="27"/>
      <c r="J30" s="27"/>
      <c r="K30" s="57"/>
      <c r="L30" s="27"/>
    </row>
    <row r="31" ht="15" spans="1:12">
      <c r="A31" s="50"/>
      <c r="B31" s="23"/>
      <c r="C31" s="24"/>
      <c r="D31" s="25"/>
      <c r="E31" s="26"/>
      <c r="F31" s="27"/>
      <c r="G31" s="27"/>
      <c r="H31" s="27"/>
      <c r="I31" s="27"/>
      <c r="J31" s="27"/>
      <c r="K31" s="57"/>
      <c r="L31" s="27"/>
    </row>
    <row r="32" ht="15" spans="1:12">
      <c r="A32" s="51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8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38" t="s">
        <v>51</v>
      </c>
      <c r="F33" s="39">
        <v>60</v>
      </c>
      <c r="G33" s="39">
        <v>0</v>
      </c>
      <c r="H33" s="39">
        <v>0</v>
      </c>
      <c r="I33" s="59">
        <v>1</v>
      </c>
      <c r="J33" s="39">
        <v>8</v>
      </c>
      <c r="K33" s="60">
        <v>107</v>
      </c>
      <c r="L33" s="61">
        <v>10.4</v>
      </c>
    </row>
    <row r="34" ht="15" spans="1:12">
      <c r="A34" s="50"/>
      <c r="B34" s="23"/>
      <c r="C34" s="24"/>
      <c r="D34" s="28" t="s">
        <v>35</v>
      </c>
      <c r="E34" s="40" t="s">
        <v>52</v>
      </c>
      <c r="F34" s="41">
        <v>200</v>
      </c>
      <c r="G34" s="41">
        <v>1</v>
      </c>
      <c r="H34" s="41">
        <v>2</v>
      </c>
      <c r="I34" s="62">
        <v>8</v>
      </c>
      <c r="J34" s="41">
        <v>55</v>
      </c>
      <c r="K34" s="25" t="s">
        <v>53</v>
      </c>
      <c r="L34" s="63">
        <v>22.7</v>
      </c>
    </row>
    <row r="35" ht="15" spans="1:12">
      <c r="A35" s="50"/>
      <c r="B35" s="23"/>
      <c r="C35" s="24"/>
      <c r="D35" s="28" t="s">
        <v>37</v>
      </c>
      <c r="E35" s="40" t="s">
        <v>54</v>
      </c>
      <c r="F35" s="41">
        <v>90</v>
      </c>
      <c r="G35" s="41">
        <v>10</v>
      </c>
      <c r="H35" s="41">
        <v>11</v>
      </c>
      <c r="I35" s="62">
        <v>6</v>
      </c>
      <c r="J35" s="41">
        <v>169</v>
      </c>
      <c r="K35" s="25">
        <v>389</v>
      </c>
      <c r="L35" s="63">
        <v>24.65</v>
      </c>
    </row>
    <row r="36" ht="15" spans="1:12">
      <c r="A36" s="50"/>
      <c r="B36" s="23"/>
      <c r="C36" s="24"/>
      <c r="D36" s="28" t="s">
        <v>41</v>
      </c>
      <c r="E36" s="40" t="s">
        <v>55</v>
      </c>
      <c r="F36" s="41">
        <v>150</v>
      </c>
      <c r="G36" s="41">
        <v>8</v>
      </c>
      <c r="H36" s="41">
        <v>9</v>
      </c>
      <c r="I36" s="62">
        <v>28</v>
      </c>
      <c r="J36" s="41">
        <v>191</v>
      </c>
      <c r="K36" s="25">
        <v>295</v>
      </c>
      <c r="L36" s="63">
        <v>9.5</v>
      </c>
    </row>
    <row r="37" ht="15" spans="1:12">
      <c r="A37" s="50"/>
      <c r="B37" s="23"/>
      <c r="C37" s="24"/>
      <c r="D37" s="28" t="s">
        <v>43</v>
      </c>
      <c r="E37" s="40" t="s">
        <v>56</v>
      </c>
      <c r="F37" s="41">
        <v>100</v>
      </c>
      <c r="G37" s="41">
        <v>1</v>
      </c>
      <c r="H37" s="41">
        <v>0</v>
      </c>
      <c r="I37" s="62">
        <v>8</v>
      </c>
      <c r="J37" s="41">
        <v>43</v>
      </c>
      <c r="K37" s="25" t="s">
        <v>45</v>
      </c>
      <c r="L37" s="63">
        <v>22</v>
      </c>
    </row>
    <row r="38" ht="15" spans="1:12">
      <c r="A38" s="50"/>
      <c r="B38" s="23"/>
      <c r="C38" s="24"/>
      <c r="D38" s="28" t="s">
        <v>46</v>
      </c>
      <c r="E38" s="40" t="s">
        <v>47</v>
      </c>
      <c r="F38" s="41">
        <v>50</v>
      </c>
      <c r="G38" s="41">
        <v>4</v>
      </c>
      <c r="H38" s="41">
        <v>0.41</v>
      </c>
      <c r="I38" s="62">
        <v>25</v>
      </c>
      <c r="J38" s="41">
        <v>125</v>
      </c>
      <c r="K38" s="25" t="s">
        <v>45</v>
      </c>
      <c r="L38" s="63">
        <v>2.25</v>
      </c>
    </row>
    <row r="39" ht="15" spans="1:12">
      <c r="A39" s="50"/>
      <c r="B39" s="23"/>
      <c r="C39" s="24"/>
      <c r="D39" s="28" t="s">
        <v>48</v>
      </c>
      <c r="E39" s="40"/>
      <c r="F39" s="41"/>
      <c r="G39" s="41"/>
      <c r="H39" s="41"/>
      <c r="I39" s="62"/>
      <c r="J39" s="41"/>
      <c r="K39" s="25"/>
      <c r="L39" s="63"/>
    </row>
    <row r="40" ht="15" spans="1:12">
      <c r="A40" s="50"/>
      <c r="B40" s="23"/>
      <c r="C40" s="24"/>
      <c r="D40" s="25" t="s">
        <v>43</v>
      </c>
      <c r="E40" s="42" t="s">
        <v>57</v>
      </c>
      <c r="F40" s="43">
        <v>200</v>
      </c>
      <c r="G40" s="43">
        <v>0.66</v>
      </c>
      <c r="H40" s="43">
        <v>0.08</v>
      </c>
      <c r="I40" s="64">
        <v>34</v>
      </c>
      <c r="J40" s="43">
        <v>156</v>
      </c>
      <c r="K40" s="65">
        <v>355</v>
      </c>
      <c r="L40" s="66">
        <v>6.5</v>
      </c>
    </row>
    <row r="41" ht="15" spans="1:12">
      <c r="A41" s="50"/>
      <c r="B41" s="23"/>
      <c r="C41" s="24"/>
      <c r="D41" s="25"/>
      <c r="E41" s="26"/>
      <c r="F41" s="27"/>
      <c r="G41" s="27"/>
      <c r="H41" s="27"/>
      <c r="I41" s="27"/>
      <c r="J41" s="27"/>
      <c r="K41" s="57"/>
      <c r="L41" s="27"/>
    </row>
    <row r="42" ht="15" spans="1:12">
      <c r="A42" s="51"/>
      <c r="B42" s="30"/>
      <c r="C42" s="31"/>
      <c r="D42" s="32" t="s">
        <v>31</v>
      </c>
      <c r="E42" s="33"/>
      <c r="F42" s="34">
        <f>SUM(F33:F41)</f>
        <v>850</v>
      </c>
      <c r="G42" s="34">
        <f t="shared" ref="G42" si="10">SUM(G33:G41)</f>
        <v>24.66</v>
      </c>
      <c r="H42" s="34">
        <f t="shared" ref="H42" si="11">SUM(H33:H41)</f>
        <v>22.49</v>
      </c>
      <c r="I42" s="34">
        <f t="shared" ref="I42" si="12">SUM(I33:I41)</f>
        <v>110</v>
      </c>
      <c r="J42" s="34">
        <f t="shared" ref="J42:L42" si="13">SUM(J33:J41)</f>
        <v>747</v>
      </c>
      <c r="K42" s="58"/>
      <c r="L42" s="34">
        <f t="shared" si="13"/>
        <v>98</v>
      </c>
    </row>
    <row r="43" ht="15.75" customHeight="1" spans="1:12">
      <c r="A43" s="52">
        <f>A25</f>
        <v>1</v>
      </c>
      <c r="B43" s="52">
        <f>B25</f>
        <v>2</v>
      </c>
      <c r="C43" s="46" t="s">
        <v>50</v>
      </c>
      <c r="D43" s="47"/>
      <c r="E43" s="48"/>
      <c r="F43" s="49">
        <f>F32+F42</f>
        <v>850</v>
      </c>
      <c r="G43" s="49">
        <f t="shared" ref="G43" si="14">G32+G42</f>
        <v>24.66</v>
      </c>
      <c r="H43" s="49">
        <f t="shared" ref="H43" si="15">H32+H42</f>
        <v>22.49</v>
      </c>
      <c r="I43" s="49">
        <f t="shared" ref="I43" si="16">I32+I42</f>
        <v>110</v>
      </c>
      <c r="J43" s="49">
        <f t="shared" ref="J43:L43" si="17">J32+J42</f>
        <v>747</v>
      </c>
      <c r="K43" s="49"/>
      <c r="L43" s="49">
        <f t="shared" si="17"/>
        <v>98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6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7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7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7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7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7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7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8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38" t="s">
        <v>58</v>
      </c>
      <c r="F52" s="39">
        <v>60</v>
      </c>
      <c r="G52" s="39">
        <v>2</v>
      </c>
      <c r="H52" s="39">
        <v>3</v>
      </c>
      <c r="I52" s="59">
        <v>4</v>
      </c>
      <c r="J52" s="39">
        <v>50</v>
      </c>
      <c r="K52" s="60">
        <v>10</v>
      </c>
      <c r="L52" s="61">
        <v>8.2</v>
      </c>
    </row>
    <row r="53" ht="15" spans="1:12">
      <c r="A53" s="22"/>
      <c r="B53" s="23"/>
      <c r="C53" s="24"/>
      <c r="D53" s="28" t="s">
        <v>35</v>
      </c>
      <c r="E53" s="40" t="s">
        <v>59</v>
      </c>
      <c r="F53" s="41">
        <v>200</v>
      </c>
      <c r="G53" s="41">
        <v>1</v>
      </c>
      <c r="H53" s="41">
        <v>4</v>
      </c>
      <c r="I53" s="62">
        <v>9</v>
      </c>
      <c r="J53" s="41">
        <v>76</v>
      </c>
      <c r="K53" s="25">
        <v>128</v>
      </c>
      <c r="L53" s="63">
        <v>24.65</v>
      </c>
    </row>
    <row r="54" ht="15" spans="1:12">
      <c r="A54" s="22"/>
      <c r="B54" s="23"/>
      <c r="C54" s="24"/>
      <c r="D54" s="28" t="s">
        <v>37</v>
      </c>
      <c r="E54" s="40" t="s">
        <v>60</v>
      </c>
      <c r="F54" s="41">
        <v>90</v>
      </c>
      <c r="G54" s="41">
        <v>10</v>
      </c>
      <c r="H54" s="41">
        <v>14</v>
      </c>
      <c r="I54" s="62">
        <v>13</v>
      </c>
      <c r="J54" s="41">
        <v>267</v>
      </c>
      <c r="K54" s="25">
        <v>381</v>
      </c>
      <c r="L54" s="63">
        <v>20.6</v>
      </c>
    </row>
    <row r="55" ht="15" spans="1:12">
      <c r="A55" s="22"/>
      <c r="B55" s="23"/>
      <c r="C55" s="24"/>
      <c r="D55" s="28" t="s">
        <v>41</v>
      </c>
      <c r="E55" s="40" t="s">
        <v>61</v>
      </c>
      <c r="F55" s="41">
        <v>150</v>
      </c>
      <c r="G55" s="41">
        <v>8</v>
      </c>
      <c r="H55" s="41">
        <v>8</v>
      </c>
      <c r="I55" s="62">
        <v>39</v>
      </c>
      <c r="J55" s="41">
        <v>213</v>
      </c>
      <c r="K55" s="25">
        <v>237</v>
      </c>
      <c r="L55" s="63">
        <v>9.3</v>
      </c>
    </row>
    <row r="56" ht="15" spans="1:12">
      <c r="A56" s="22"/>
      <c r="B56" s="23"/>
      <c r="C56" s="24"/>
      <c r="D56" s="28" t="s">
        <v>43</v>
      </c>
      <c r="E56" s="40" t="s">
        <v>62</v>
      </c>
      <c r="F56" s="41">
        <v>100</v>
      </c>
      <c r="G56" s="41">
        <v>0</v>
      </c>
      <c r="H56" s="41">
        <v>0</v>
      </c>
      <c r="I56" s="62">
        <v>10</v>
      </c>
      <c r="J56" s="41">
        <v>47</v>
      </c>
      <c r="K56" s="25" t="s">
        <v>45</v>
      </c>
      <c r="L56" s="63">
        <v>17</v>
      </c>
    </row>
    <row r="57" ht="15" spans="1:12">
      <c r="A57" s="22"/>
      <c r="B57" s="23"/>
      <c r="C57" s="24"/>
      <c r="D57" s="28" t="s">
        <v>46</v>
      </c>
      <c r="E57" s="40" t="s">
        <v>47</v>
      </c>
      <c r="F57" s="41">
        <v>50</v>
      </c>
      <c r="G57" s="41">
        <v>4</v>
      </c>
      <c r="H57" s="41">
        <v>0.41</v>
      </c>
      <c r="I57" s="62">
        <v>25</v>
      </c>
      <c r="J57" s="41">
        <v>125</v>
      </c>
      <c r="K57" s="25" t="s">
        <v>45</v>
      </c>
      <c r="L57" s="63">
        <v>2.25</v>
      </c>
    </row>
    <row r="58" ht="15" spans="1:12">
      <c r="A58" s="22"/>
      <c r="B58" s="23"/>
      <c r="C58" s="24"/>
      <c r="D58" s="28" t="s">
        <v>48</v>
      </c>
      <c r="E58" s="40"/>
      <c r="F58" s="41"/>
      <c r="G58" s="41"/>
      <c r="H58" s="41"/>
      <c r="I58" s="62"/>
      <c r="J58" s="41"/>
      <c r="K58" s="25"/>
      <c r="L58" s="63"/>
    </row>
    <row r="59" ht="15" spans="1:12">
      <c r="A59" s="22"/>
      <c r="B59" s="23"/>
      <c r="C59" s="24"/>
      <c r="D59" s="25" t="s">
        <v>43</v>
      </c>
      <c r="E59" s="42" t="s">
        <v>63</v>
      </c>
      <c r="F59" s="43">
        <v>200</v>
      </c>
      <c r="G59" s="43">
        <v>2</v>
      </c>
      <c r="H59" s="43">
        <v>0.08</v>
      </c>
      <c r="I59" s="64">
        <v>25</v>
      </c>
      <c r="J59" s="43">
        <v>112</v>
      </c>
      <c r="K59" s="65" t="s">
        <v>45</v>
      </c>
      <c r="L59" s="66">
        <v>16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7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850</v>
      </c>
      <c r="G61" s="34">
        <f t="shared" ref="G61" si="22">SUM(G52:G60)</f>
        <v>27</v>
      </c>
      <c r="H61" s="34">
        <f t="shared" ref="H61" si="23">SUM(H52:H60)</f>
        <v>29.49</v>
      </c>
      <c r="I61" s="34">
        <f t="shared" ref="I61" si="24">SUM(I52:I60)</f>
        <v>125</v>
      </c>
      <c r="J61" s="34">
        <f t="shared" ref="J61:L61" si="25">SUM(J52:J60)</f>
        <v>890</v>
      </c>
      <c r="K61" s="58"/>
      <c r="L61" s="34">
        <f t="shared" si="25"/>
        <v>98</v>
      </c>
    </row>
    <row r="62" ht="15.75" customHeight="1" spans="1:12">
      <c r="A62" s="44">
        <f>A44</f>
        <v>1</v>
      </c>
      <c r="B62" s="45">
        <f>B44</f>
        <v>3</v>
      </c>
      <c r="C62" s="46" t="s">
        <v>50</v>
      </c>
      <c r="D62" s="47"/>
      <c r="E62" s="48"/>
      <c r="F62" s="49">
        <f>F51+F61</f>
        <v>850</v>
      </c>
      <c r="G62" s="49">
        <f t="shared" ref="G62" si="26">G51+G61</f>
        <v>27</v>
      </c>
      <c r="H62" s="49">
        <f t="shared" ref="H62" si="27">H51+H61</f>
        <v>29.49</v>
      </c>
      <c r="I62" s="49">
        <f t="shared" ref="I62" si="28">I51+I61</f>
        <v>125</v>
      </c>
      <c r="J62" s="49">
        <f t="shared" ref="J62:L62" si="29">J51+J61</f>
        <v>890</v>
      </c>
      <c r="K62" s="49"/>
      <c r="L62" s="49">
        <f t="shared" si="29"/>
        <v>98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6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7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7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7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7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7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7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8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38" t="s">
        <v>64</v>
      </c>
      <c r="F71" s="39">
        <v>60</v>
      </c>
      <c r="G71" s="39">
        <v>1</v>
      </c>
      <c r="H71" s="39">
        <v>7</v>
      </c>
      <c r="I71" s="59">
        <v>4</v>
      </c>
      <c r="J71" s="39">
        <v>78</v>
      </c>
      <c r="K71" s="60">
        <v>76</v>
      </c>
      <c r="L71" s="61">
        <v>5.2</v>
      </c>
    </row>
    <row r="72" ht="15" spans="1:12">
      <c r="A72" s="22"/>
      <c r="B72" s="23"/>
      <c r="C72" s="24"/>
      <c r="D72" s="28" t="s">
        <v>35</v>
      </c>
      <c r="E72" s="40" t="s">
        <v>65</v>
      </c>
      <c r="F72" s="41">
        <v>200</v>
      </c>
      <c r="G72" s="41">
        <v>2</v>
      </c>
      <c r="H72" s="41">
        <v>3</v>
      </c>
      <c r="I72" s="62">
        <v>13</v>
      </c>
      <c r="J72" s="41">
        <v>85</v>
      </c>
      <c r="K72" s="25" t="s">
        <v>66</v>
      </c>
      <c r="L72" s="63">
        <v>31.85</v>
      </c>
    </row>
    <row r="73" ht="15" spans="1:12">
      <c r="A73" s="22"/>
      <c r="B73" s="23"/>
      <c r="C73" s="24"/>
      <c r="D73" s="28" t="s">
        <v>37</v>
      </c>
      <c r="E73" s="40" t="s">
        <v>67</v>
      </c>
      <c r="F73" s="41">
        <v>90</v>
      </c>
      <c r="G73" s="41">
        <v>11</v>
      </c>
      <c r="H73" s="41">
        <v>11</v>
      </c>
      <c r="I73" s="62">
        <v>5</v>
      </c>
      <c r="J73" s="41">
        <v>196</v>
      </c>
      <c r="K73" s="25">
        <v>404</v>
      </c>
      <c r="L73" s="63">
        <v>22</v>
      </c>
    </row>
    <row r="74" ht="15" spans="1:12">
      <c r="A74" s="22"/>
      <c r="B74" s="23"/>
      <c r="C74" s="24"/>
      <c r="D74" s="28" t="s">
        <v>41</v>
      </c>
      <c r="E74" s="40" t="s">
        <v>68</v>
      </c>
      <c r="F74" s="41">
        <v>150</v>
      </c>
      <c r="G74" s="41">
        <v>3</v>
      </c>
      <c r="H74" s="41">
        <v>6</v>
      </c>
      <c r="I74" s="62">
        <v>19</v>
      </c>
      <c r="J74" s="41">
        <v>143</v>
      </c>
      <c r="K74" s="25">
        <v>173</v>
      </c>
      <c r="L74" s="63">
        <v>8.5</v>
      </c>
    </row>
    <row r="75" ht="15" spans="1:12">
      <c r="A75" s="22"/>
      <c r="B75" s="23"/>
      <c r="C75" s="24"/>
      <c r="D75" s="28" t="s">
        <v>43</v>
      </c>
      <c r="E75" s="40" t="s">
        <v>69</v>
      </c>
      <c r="F75" s="41">
        <v>100</v>
      </c>
      <c r="G75" s="41">
        <v>0</v>
      </c>
      <c r="H75" s="41">
        <v>0</v>
      </c>
      <c r="I75" s="62">
        <v>10</v>
      </c>
      <c r="J75" s="41">
        <v>47</v>
      </c>
      <c r="K75" s="25" t="s">
        <v>45</v>
      </c>
      <c r="L75" s="63">
        <v>19</v>
      </c>
    </row>
    <row r="76" ht="15" spans="1:12">
      <c r="A76" s="22"/>
      <c r="B76" s="23"/>
      <c r="C76" s="24"/>
      <c r="D76" s="28" t="s">
        <v>46</v>
      </c>
      <c r="E76" s="40" t="s">
        <v>47</v>
      </c>
      <c r="F76" s="41">
        <v>50</v>
      </c>
      <c r="G76" s="41">
        <v>4</v>
      </c>
      <c r="H76" s="41">
        <v>0.41</v>
      </c>
      <c r="I76" s="62">
        <v>25</v>
      </c>
      <c r="J76" s="41">
        <v>125</v>
      </c>
      <c r="K76" s="25" t="s">
        <v>45</v>
      </c>
      <c r="L76" s="63">
        <v>2.25</v>
      </c>
    </row>
    <row r="77" ht="15" spans="1:12">
      <c r="A77" s="22"/>
      <c r="B77" s="23"/>
      <c r="C77" s="24"/>
      <c r="D77" s="28" t="s">
        <v>48</v>
      </c>
      <c r="E77" s="40"/>
      <c r="F77" s="41"/>
      <c r="G77" s="41"/>
      <c r="H77" s="41"/>
      <c r="I77" s="62"/>
      <c r="J77" s="41"/>
      <c r="K77" s="25"/>
      <c r="L77" s="63"/>
    </row>
    <row r="78" ht="15" spans="1:12">
      <c r="A78" s="22"/>
      <c r="B78" s="23"/>
      <c r="C78" s="24"/>
      <c r="D78" s="25" t="s">
        <v>43</v>
      </c>
      <c r="E78" s="42" t="s">
        <v>70</v>
      </c>
      <c r="F78" s="43">
        <v>200</v>
      </c>
      <c r="G78" s="43">
        <v>1</v>
      </c>
      <c r="H78" s="43">
        <v>0.08</v>
      </c>
      <c r="I78" s="64">
        <v>27</v>
      </c>
      <c r="J78" s="43">
        <v>110</v>
      </c>
      <c r="K78" s="65">
        <v>508</v>
      </c>
      <c r="L78" s="66">
        <v>9.2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7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850</v>
      </c>
      <c r="G80" s="34">
        <f t="shared" ref="G80" si="34">SUM(G71:G79)</f>
        <v>22</v>
      </c>
      <c r="H80" s="34">
        <f t="shared" ref="H80" si="35">SUM(H71:H79)</f>
        <v>27.49</v>
      </c>
      <c r="I80" s="34">
        <f t="shared" ref="I80" si="36">SUM(I71:I79)</f>
        <v>103</v>
      </c>
      <c r="J80" s="34">
        <f t="shared" ref="J80:L80" si="37">SUM(J71:J79)</f>
        <v>784</v>
      </c>
      <c r="K80" s="58"/>
      <c r="L80" s="34">
        <f t="shared" si="37"/>
        <v>98</v>
      </c>
    </row>
    <row r="81" ht="15.75" customHeight="1" spans="1:12">
      <c r="A81" s="44">
        <f>A63</f>
        <v>1</v>
      </c>
      <c r="B81" s="45">
        <f>B63</f>
        <v>4</v>
      </c>
      <c r="C81" s="46" t="s">
        <v>50</v>
      </c>
      <c r="D81" s="47"/>
      <c r="E81" s="48"/>
      <c r="F81" s="49">
        <f>F70+F80</f>
        <v>850</v>
      </c>
      <c r="G81" s="49">
        <f t="shared" ref="G81" si="38">G70+G80</f>
        <v>22</v>
      </c>
      <c r="H81" s="49">
        <f t="shared" ref="H81" si="39">H70+H80</f>
        <v>27.49</v>
      </c>
      <c r="I81" s="49">
        <f t="shared" ref="I81" si="40">I70+I80</f>
        <v>103</v>
      </c>
      <c r="J81" s="49">
        <f t="shared" ref="J81:L81" si="41">J70+J80</f>
        <v>784</v>
      </c>
      <c r="K81" s="49"/>
      <c r="L81" s="49">
        <f t="shared" si="41"/>
        <v>98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6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7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7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7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7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7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7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8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38" t="s">
        <v>71</v>
      </c>
      <c r="F90" s="39">
        <v>60</v>
      </c>
      <c r="G90" s="39">
        <v>1</v>
      </c>
      <c r="H90" s="39">
        <v>5</v>
      </c>
      <c r="I90" s="59">
        <v>5</v>
      </c>
      <c r="J90" s="39">
        <v>67</v>
      </c>
      <c r="K90" s="60">
        <v>67</v>
      </c>
      <c r="L90" s="61">
        <v>18</v>
      </c>
    </row>
    <row r="91" ht="15" spans="1:12">
      <c r="A91" s="22"/>
      <c r="B91" s="23"/>
      <c r="C91" s="24"/>
      <c r="D91" s="28" t="s">
        <v>35</v>
      </c>
      <c r="E91" s="40" t="s">
        <v>72</v>
      </c>
      <c r="F91" s="41">
        <v>200</v>
      </c>
      <c r="G91" s="41">
        <v>5</v>
      </c>
      <c r="H91" s="41">
        <v>2</v>
      </c>
      <c r="I91" s="62">
        <v>12</v>
      </c>
      <c r="J91" s="41">
        <v>90</v>
      </c>
      <c r="K91" s="25">
        <v>152</v>
      </c>
      <c r="L91" s="63">
        <v>28.8</v>
      </c>
    </row>
    <row r="92" ht="15" spans="1:12">
      <c r="A92" s="22"/>
      <c r="B92" s="23"/>
      <c r="C92" s="24"/>
      <c r="D92" s="28" t="s">
        <v>37</v>
      </c>
      <c r="E92" s="40" t="s">
        <v>73</v>
      </c>
      <c r="F92" s="41">
        <v>90</v>
      </c>
      <c r="G92" s="41">
        <v>10</v>
      </c>
      <c r="H92" s="41">
        <v>13</v>
      </c>
      <c r="I92" s="62">
        <v>3</v>
      </c>
      <c r="J92" s="41">
        <v>197</v>
      </c>
      <c r="K92" s="25">
        <v>368</v>
      </c>
      <c r="L92" s="63">
        <v>28.15</v>
      </c>
    </row>
    <row r="93" ht="15" spans="1:12">
      <c r="A93" s="22"/>
      <c r="B93" s="23"/>
      <c r="C93" s="24"/>
      <c r="D93" s="28" t="s">
        <v>41</v>
      </c>
      <c r="E93" s="40" t="s">
        <v>74</v>
      </c>
      <c r="F93" s="41">
        <v>150</v>
      </c>
      <c r="G93" s="41">
        <v>5</v>
      </c>
      <c r="H93" s="41">
        <v>8</v>
      </c>
      <c r="I93" s="62">
        <v>34</v>
      </c>
      <c r="J93" s="41">
        <v>195</v>
      </c>
      <c r="K93" s="25">
        <v>242</v>
      </c>
      <c r="L93" s="63">
        <v>11.2</v>
      </c>
    </row>
    <row r="94" ht="15" spans="1:12">
      <c r="A94" s="22"/>
      <c r="B94" s="23"/>
      <c r="C94" s="24"/>
      <c r="D94" s="28" t="s">
        <v>43</v>
      </c>
      <c r="E94" s="40" t="s">
        <v>75</v>
      </c>
      <c r="F94" s="41" t="s">
        <v>75</v>
      </c>
      <c r="G94" s="41" t="s">
        <v>75</v>
      </c>
      <c r="H94" s="41" t="s">
        <v>75</v>
      </c>
      <c r="I94" s="62" t="s">
        <v>75</v>
      </c>
      <c r="J94" s="41" t="s">
        <v>75</v>
      </c>
      <c r="K94" s="25" t="s">
        <v>75</v>
      </c>
      <c r="L94" s="63" t="s">
        <v>75</v>
      </c>
    </row>
    <row r="95" ht="15" spans="1:12">
      <c r="A95" s="22"/>
      <c r="B95" s="23"/>
      <c r="C95" s="24"/>
      <c r="D95" s="28" t="s">
        <v>46</v>
      </c>
      <c r="E95" s="40" t="s">
        <v>47</v>
      </c>
      <c r="F95" s="41">
        <v>50</v>
      </c>
      <c r="G95" s="41">
        <v>4</v>
      </c>
      <c r="H95" s="41">
        <v>0.41</v>
      </c>
      <c r="I95" s="62">
        <v>25</v>
      </c>
      <c r="J95" s="41">
        <v>125</v>
      </c>
      <c r="K95" s="25" t="s">
        <v>45</v>
      </c>
      <c r="L95" s="63">
        <v>2.25</v>
      </c>
    </row>
    <row r="96" ht="15" spans="1:12">
      <c r="A96" s="22"/>
      <c r="B96" s="23"/>
      <c r="C96" s="24"/>
      <c r="D96" s="28" t="s">
        <v>48</v>
      </c>
      <c r="E96" s="40"/>
      <c r="F96" s="41"/>
      <c r="G96" s="41"/>
      <c r="H96" s="41"/>
      <c r="I96" s="62"/>
      <c r="J96" s="41"/>
      <c r="K96" s="25"/>
      <c r="L96" s="63"/>
    </row>
    <row r="97" ht="15" spans="1:12">
      <c r="A97" s="22"/>
      <c r="B97" s="23"/>
      <c r="C97" s="24"/>
      <c r="D97" s="25" t="s">
        <v>43</v>
      </c>
      <c r="E97" s="42" t="s">
        <v>76</v>
      </c>
      <c r="F97" s="43">
        <v>200</v>
      </c>
      <c r="G97" s="43">
        <v>0</v>
      </c>
      <c r="H97" s="43">
        <v>0</v>
      </c>
      <c r="I97" s="64">
        <v>21</v>
      </c>
      <c r="J97" s="43">
        <v>81</v>
      </c>
      <c r="K97" s="65">
        <v>520</v>
      </c>
      <c r="L97" s="66">
        <v>9.6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7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750</v>
      </c>
      <c r="G99" s="34">
        <f t="shared" ref="G99" si="46">SUM(G90:G98)</f>
        <v>25</v>
      </c>
      <c r="H99" s="34">
        <f t="shared" ref="H99" si="47">SUM(H90:H98)</f>
        <v>28.41</v>
      </c>
      <c r="I99" s="34">
        <f t="shared" ref="I99" si="48">SUM(I90:I98)</f>
        <v>100</v>
      </c>
      <c r="J99" s="34">
        <f t="shared" ref="J99:L99" si="49">SUM(J90:J98)</f>
        <v>755</v>
      </c>
      <c r="K99" s="58"/>
      <c r="L99" s="34">
        <f t="shared" si="49"/>
        <v>98</v>
      </c>
    </row>
    <row r="100" ht="15.75" customHeight="1" spans="1:12">
      <c r="A100" s="44">
        <f>A82</f>
        <v>1</v>
      </c>
      <c r="B100" s="45">
        <f>B82</f>
        <v>5</v>
      </c>
      <c r="C100" s="46" t="s">
        <v>50</v>
      </c>
      <c r="D100" s="47"/>
      <c r="E100" s="48"/>
      <c r="F100" s="49">
        <f>F89+F99</f>
        <v>750</v>
      </c>
      <c r="G100" s="49">
        <f t="shared" ref="G100" si="50">G89+G99</f>
        <v>25</v>
      </c>
      <c r="H100" s="49">
        <f t="shared" ref="H100" si="51">H89+H99</f>
        <v>28.41</v>
      </c>
      <c r="I100" s="49">
        <f t="shared" ref="I100" si="52">I89+I99</f>
        <v>100</v>
      </c>
      <c r="J100" s="49">
        <f t="shared" ref="J100:L100" si="53">J89+J99</f>
        <v>755</v>
      </c>
      <c r="K100" s="49"/>
      <c r="L100" s="49">
        <f t="shared" si="53"/>
        <v>98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6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7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7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7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7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7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7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8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38" t="s">
        <v>77</v>
      </c>
      <c r="F109" s="39">
        <v>60</v>
      </c>
      <c r="G109" s="39">
        <v>0</v>
      </c>
      <c r="H109" s="39">
        <v>1</v>
      </c>
      <c r="I109" s="59">
        <v>2</v>
      </c>
      <c r="J109" s="39">
        <v>8</v>
      </c>
      <c r="K109" s="60">
        <v>106</v>
      </c>
      <c r="L109" s="61">
        <v>8.4</v>
      </c>
    </row>
    <row r="110" ht="15" spans="1:12">
      <c r="A110" s="22"/>
      <c r="B110" s="23"/>
      <c r="C110" s="24"/>
      <c r="D110" s="28" t="s">
        <v>35</v>
      </c>
      <c r="E110" s="40" t="s">
        <v>78</v>
      </c>
      <c r="F110" s="41">
        <v>200</v>
      </c>
      <c r="G110" s="41">
        <v>2</v>
      </c>
      <c r="H110" s="41">
        <v>5</v>
      </c>
      <c r="I110" s="62">
        <v>12</v>
      </c>
      <c r="J110" s="41">
        <v>90</v>
      </c>
      <c r="K110" s="25">
        <v>154</v>
      </c>
      <c r="L110" s="63">
        <v>26.4</v>
      </c>
    </row>
    <row r="111" ht="15" spans="1:12">
      <c r="A111" s="22"/>
      <c r="B111" s="23"/>
      <c r="C111" s="24"/>
      <c r="D111" s="28" t="s">
        <v>37</v>
      </c>
      <c r="E111" s="40" t="s">
        <v>79</v>
      </c>
      <c r="F111" s="41">
        <v>200</v>
      </c>
      <c r="G111" s="41">
        <v>16</v>
      </c>
      <c r="H111" s="41">
        <v>15</v>
      </c>
      <c r="I111" s="62">
        <v>22</v>
      </c>
      <c r="J111" s="41">
        <v>355</v>
      </c>
      <c r="K111" s="25">
        <v>364</v>
      </c>
      <c r="L111" s="63">
        <v>19.7</v>
      </c>
    </row>
    <row r="112" ht="15" spans="1:12">
      <c r="A112" s="22"/>
      <c r="B112" s="23"/>
      <c r="C112" s="24"/>
      <c r="D112" s="28" t="s">
        <v>41</v>
      </c>
      <c r="E112" s="40" t="s">
        <v>75</v>
      </c>
      <c r="F112" s="41" t="s">
        <v>75</v>
      </c>
      <c r="G112" s="41" t="s">
        <v>75</v>
      </c>
      <c r="H112" s="41" t="s">
        <v>75</v>
      </c>
      <c r="I112" s="62" t="s">
        <v>75</v>
      </c>
      <c r="J112" s="41" t="s">
        <v>75</v>
      </c>
      <c r="K112" s="25" t="s">
        <v>75</v>
      </c>
      <c r="L112" s="63" t="s">
        <v>75</v>
      </c>
    </row>
    <row r="113" ht="15" spans="1:12">
      <c r="A113" s="22"/>
      <c r="B113" s="23"/>
      <c r="C113" s="24"/>
      <c r="D113" s="28" t="s">
        <v>43</v>
      </c>
      <c r="E113" s="40" t="s">
        <v>80</v>
      </c>
      <c r="F113" s="41">
        <v>100</v>
      </c>
      <c r="G113" s="41">
        <v>0</v>
      </c>
      <c r="H113" s="41">
        <v>0</v>
      </c>
      <c r="I113" s="62">
        <v>10</v>
      </c>
      <c r="J113" s="41">
        <v>47</v>
      </c>
      <c r="K113" s="25" t="s">
        <v>45</v>
      </c>
      <c r="L113" s="63">
        <v>19</v>
      </c>
    </row>
    <row r="114" ht="15" spans="1:12">
      <c r="A114" s="22"/>
      <c r="B114" s="23"/>
      <c r="C114" s="24"/>
      <c r="D114" s="28" t="s">
        <v>46</v>
      </c>
      <c r="E114" s="40" t="s">
        <v>47</v>
      </c>
      <c r="F114" s="41">
        <v>50</v>
      </c>
      <c r="G114" s="41">
        <v>4</v>
      </c>
      <c r="H114" s="41">
        <v>0.41</v>
      </c>
      <c r="I114" s="62">
        <v>25</v>
      </c>
      <c r="J114" s="41">
        <v>125</v>
      </c>
      <c r="K114" s="25" t="s">
        <v>45</v>
      </c>
      <c r="L114" s="63">
        <v>2.25</v>
      </c>
    </row>
    <row r="115" ht="15" spans="1:12">
      <c r="A115" s="22"/>
      <c r="B115" s="23"/>
      <c r="C115" s="24"/>
      <c r="D115" s="28" t="s">
        <v>48</v>
      </c>
      <c r="E115" s="40"/>
      <c r="F115" s="41"/>
      <c r="G115" s="41"/>
      <c r="H115" s="41"/>
      <c r="I115" s="62"/>
      <c r="J115" s="41"/>
      <c r="K115" s="25"/>
      <c r="L115" s="63"/>
    </row>
    <row r="116" ht="15" spans="1:12">
      <c r="A116" s="22"/>
      <c r="B116" s="23"/>
      <c r="C116" s="24"/>
      <c r="D116" s="25" t="s">
        <v>43</v>
      </c>
      <c r="E116" s="42" t="s">
        <v>81</v>
      </c>
      <c r="F116" s="43">
        <v>200</v>
      </c>
      <c r="G116" s="43">
        <v>1</v>
      </c>
      <c r="H116" s="43">
        <v>0</v>
      </c>
      <c r="I116" s="64">
        <v>0</v>
      </c>
      <c r="J116" s="43">
        <v>92</v>
      </c>
      <c r="K116" s="65" t="s">
        <v>45</v>
      </c>
      <c r="L116" s="66">
        <v>16</v>
      </c>
    </row>
    <row r="117" ht="15.75" spans="1:12">
      <c r="A117" s="22"/>
      <c r="B117" s="23"/>
      <c r="C117" s="24"/>
      <c r="D117" s="25" t="s">
        <v>82</v>
      </c>
      <c r="E117" s="67" t="s">
        <v>44</v>
      </c>
      <c r="F117" s="68">
        <v>30</v>
      </c>
      <c r="G117" s="68">
        <v>2</v>
      </c>
      <c r="H117" s="68">
        <v>3</v>
      </c>
      <c r="I117" s="69">
        <v>26</v>
      </c>
      <c r="J117" s="68">
        <v>125</v>
      </c>
      <c r="K117" s="70" t="s">
        <v>45</v>
      </c>
      <c r="L117" s="71">
        <v>6.25</v>
      </c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840</v>
      </c>
      <c r="G118" s="34">
        <f t="shared" ref="G118:J118" si="56">SUM(G109:G117)</f>
        <v>25</v>
      </c>
      <c r="H118" s="34">
        <f t="shared" si="56"/>
        <v>24.41</v>
      </c>
      <c r="I118" s="34">
        <f t="shared" si="56"/>
        <v>97</v>
      </c>
      <c r="J118" s="34">
        <f t="shared" si="56"/>
        <v>842</v>
      </c>
      <c r="K118" s="58"/>
      <c r="L118" s="34">
        <f t="shared" ref="L118" si="57">SUM(L109:L117)</f>
        <v>98</v>
      </c>
    </row>
    <row r="119" ht="13.5" spans="1:12">
      <c r="A119" s="44">
        <f>A101</f>
        <v>2</v>
      </c>
      <c r="B119" s="45">
        <f>B101</f>
        <v>1</v>
      </c>
      <c r="C119" s="46" t="s">
        <v>50</v>
      </c>
      <c r="D119" s="47"/>
      <c r="E119" s="48"/>
      <c r="F119" s="49">
        <f>F108+F118</f>
        <v>840</v>
      </c>
      <c r="G119" s="49">
        <f t="shared" ref="G119" si="58">G108+G118</f>
        <v>25</v>
      </c>
      <c r="H119" s="49">
        <f t="shared" ref="H119" si="59">H108+H118</f>
        <v>24.41</v>
      </c>
      <c r="I119" s="49">
        <f t="shared" ref="I119" si="60">I108+I118</f>
        <v>97</v>
      </c>
      <c r="J119" s="49">
        <f t="shared" ref="J119:L119" si="61">J108+J118</f>
        <v>842</v>
      </c>
      <c r="K119" s="49"/>
      <c r="L119" s="49">
        <f t="shared" si="61"/>
        <v>98</v>
      </c>
    </row>
    <row r="120" ht="15" spans="1:12">
      <c r="A120" s="50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6"/>
      <c r="L120" s="21"/>
    </row>
    <row r="121" ht="15" spans="1:12">
      <c r="A121" s="50"/>
      <c r="B121" s="23"/>
      <c r="C121" s="24"/>
      <c r="D121" s="25"/>
      <c r="E121" s="26"/>
      <c r="F121" s="27"/>
      <c r="G121" s="27"/>
      <c r="H121" s="27"/>
      <c r="I121" s="27"/>
      <c r="J121" s="27"/>
      <c r="K121" s="57"/>
      <c r="L121" s="27"/>
    </row>
    <row r="122" ht="15" spans="1:12">
      <c r="A122" s="50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7"/>
      <c r="L122" s="27"/>
    </row>
    <row r="123" ht="15" spans="1:12">
      <c r="A123" s="50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7"/>
      <c r="L123" s="27"/>
    </row>
    <row r="124" ht="15" spans="1:12">
      <c r="A124" s="50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7"/>
      <c r="L124" s="27"/>
    </row>
    <row r="125" ht="15" spans="1:12">
      <c r="A125" s="50"/>
      <c r="B125" s="23"/>
      <c r="C125" s="24"/>
      <c r="D125" s="25"/>
      <c r="E125" s="26"/>
      <c r="F125" s="27"/>
      <c r="G125" s="27"/>
      <c r="H125" s="27"/>
      <c r="I125" s="27"/>
      <c r="J125" s="27"/>
      <c r="K125" s="57"/>
      <c r="L125" s="27"/>
    </row>
    <row r="126" ht="15" spans="1:12">
      <c r="A126" s="50"/>
      <c r="B126" s="23"/>
      <c r="C126" s="24"/>
      <c r="D126" s="25"/>
      <c r="E126" s="26"/>
      <c r="F126" s="27"/>
      <c r="G126" s="27"/>
      <c r="H126" s="27"/>
      <c r="I126" s="27"/>
      <c r="J126" s="27"/>
      <c r="K126" s="57"/>
      <c r="L126" s="27"/>
    </row>
    <row r="127" ht="15" spans="1:12">
      <c r="A127" s="51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8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38" t="s">
        <v>83</v>
      </c>
      <c r="F128" s="39">
        <v>60</v>
      </c>
      <c r="G128" s="39">
        <v>1</v>
      </c>
      <c r="H128" s="39">
        <v>0</v>
      </c>
      <c r="I128" s="59">
        <v>2</v>
      </c>
      <c r="J128" s="39">
        <v>14</v>
      </c>
      <c r="K128" s="60">
        <v>106</v>
      </c>
      <c r="L128" s="61">
        <v>10.4</v>
      </c>
    </row>
    <row r="129" ht="15" spans="1:12">
      <c r="A129" s="50"/>
      <c r="B129" s="23"/>
      <c r="C129" s="24"/>
      <c r="D129" s="28" t="s">
        <v>35</v>
      </c>
      <c r="E129" s="40" t="s">
        <v>84</v>
      </c>
      <c r="F129" s="41">
        <v>200</v>
      </c>
      <c r="G129" s="41">
        <v>1</v>
      </c>
      <c r="H129" s="41">
        <v>4</v>
      </c>
      <c r="I129" s="62">
        <v>9</v>
      </c>
      <c r="J129" s="41">
        <v>77</v>
      </c>
      <c r="K129" s="25">
        <v>128</v>
      </c>
      <c r="L129" s="63">
        <v>31.7</v>
      </c>
    </row>
    <row r="130" ht="15" spans="1:12">
      <c r="A130" s="50"/>
      <c r="B130" s="23"/>
      <c r="C130" s="24"/>
      <c r="D130" s="28" t="s">
        <v>37</v>
      </c>
      <c r="E130" s="40" t="s">
        <v>54</v>
      </c>
      <c r="F130" s="41">
        <v>90</v>
      </c>
      <c r="G130" s="41">
        <v>10</v>
      </c>
      <c r="H130" s="41">
        <v>11</v>
      </c>
      <c r="I130" s="62">
        <v>6</v>
      </c>
      <c r="J130" s="41">
        <v>169</v>
      </c>
      <c r="K130" s="25">
        <v>398</v>
      </c>
      <c r="L130" s="63">
        <v>31.75</v>
      </c>
    </row>
    <row r="131" ht="15" spans="1:12">
      <c r="A131" s="50"/>
      <c r="B131" s="23"/>
      <c r="C131" s="24"/>
      <c r="D131" s="28" t="s">
        <v>41</v>
      </c>
      <c r="E131" s="40" t="s">
        <v>85</v>
      </c>
      <c r="F131" s="41">
        <v>150</v>
      </c>
      <c r="G131" s="41">
        <v>6</v>
      </c>
      <c r="H131" s="41">
        <v>1</v>
      </c>
      <c r="I131" s="62">
        <v>30</v>
      </c>
      <c r="J131" s="41">
        <v>130</v>
      </c>
      <c r="K131" s="25">
        <v>291</v>
      </c>
      <c r="L131" s="63">
        <v>14.4</v>
      </c>
    </row>
    <row r="132" ht="15" spans="1:12">
      <c r="A132" s="50"/>
      <c r="B132" s="23"/>
      <c r="C132" s="24"/>
      <c r="D132" s="28" t="s">
        <v>43</v>
      </c>
      <c r="E132" s="40" t="s">
        <v>75</v>
      </c>
      <c r="F132" s="41" t="s">
        <v>75</v>
      </c>
      <c r="G132" s="41" t="s">
        <v>75</v>
      </c>
      <c r="H132" s="41" t="s">
        <v>75</v>
      </c>
      <c r="I132" s="62" t="s">
        <v>75</v>
      </c>
      <c r="J132" s="41" t="s">
        <v>75</v>
      </c>
      <c r="K132" s="25" t="s">
        <v>75</v>
      </c>
      <c r="L132" s="63" t="s">
        <v>75</v>
      </c>
    </row>
    <row r="133" ht="15" spans="1:12">
      <c r="A133" s="50"/>
      <c r="B133" s="23"/>
      <c r="C133" s="24"/>
      <c r="D133" s="28" t="s">
        <v>46</v>
      </c>
      <c r="E133" s="40" t="s">
        <v>47</v>
      </c>
      <c r="F133" s="41">
        <v>50</v>
      </c>
      <c r="G133" s="41">
        <v>4</v>
      </c>
      <c r="H133" s="41">
        <v>0.41</v>
      </c>
      <c r="I133" s="62">
        <v>25</v>
      </c>
      <c r="J133" s="41">
        <v>125</v>
      </c>
      <c r="K133" s="25" t="s">
        <v>45</v>
      </c>
      <c r="L133" s="63">
        <v>2.25</v>
      </c>
    </row>
    <row r="134" ht="15" spans="1:12">
      <c r="A134" s="50"/>
      <c r="B134" s="23"/>
      <c r="C134" s="24"/>
      <c r="D134" s="28" t="s">
        <v>48</v>
      </c>
      <c r="E134" s="40"/>
      <c r="F134" s="41"/>
      <c r="G134" s="41"/>
      <c r="H134" s="41"/>
      <c r="I134" s="62"/>
      <c r="J134" s="41"/>
      <c r="K134" s="25"/>
      <c r="L134" s="63"/>
    </row>
    <row r="135" ht="15" spans="1:12">
      <c r="A135" s="50"/>
      <c r="B135" s="23"/>
      <c r="C135" s="24"/>
      <c r="D135" s="25" t="s">
        <v>43</v>
      </c>
      <c r="E135" s="42" t="s">
        <v>57</v>
      </c>
      <c r="F135" s="43">
        <v>200</v>
      </c>
      <c r="G135" s="43">
        <v>1</v>
      </c>
      <c r="H135" s="43">
        <v>1</v>
      </c>
      <c r="I135" s="64">
        <v>33</v>
      </c>
      <c r="J135" s="43">
        <v>155</v>
      </c>
      <c r="K135" s="65">
        <v>355</v>
      </c>
      <c r="L135" s="66">
        <v>7.5</v>
      </c>
    </row>
    <row r="136" ht="15" spans="1:12">
      <c r="A136" s="50"/>
      <c r="B136" s="23"/>
      <c r="C136" s="24"/>
      <c r="D136" s="25"/>
      <c r="E136" s="26"/>
      <c r="F136" s="27"/>
      <c r="G136" s="27"/>
      <c r="H136" s="27"/>
      <c r="I136" s="27"/>
      <c r="J136" s="27"/>
      <c r="K136" s="57"/>
      <c r="L136" s="27"/>
    </row>
    <row r="137" ht="15" spans="1:12">
      <c r="A137" s="51"/>
      <c r="B137" s="30"/>
      <c r="C137" s="31"/>
      <c r="D137" s="32" t="s">
        <v>31</v>
      </c>
      <c r="E137" s="33"/>
      <c r="F137" s="34">
        <f>SUM(F128:F136)</f>
        <v>750</v>
      </c>
      <c r="G137" s="34">
        <f t="shared" ref="G137:J137" si="64">SUM(G128:G136)</f>
        <v>23</v>
      </c>
      <c r="H137" s="34">
        <f t="shared" si="64"/>
        <v>17.41</v>
      </c>
      <c r="I137" s="34">
        <f t="shared" si="64"/>
        <v>105</v>
      </c>
      <c r="J137" s="34">
        <f t="shared" si="64"/>
        <v>670</v>
      </c>
      <c r="K137" s="58"/>
      <c r="L137" s="34">
        <f t="shared" ref="L137" si="65">SUM(L128:L136)</f>
        <v>98</v>
      </c>
    </row>
    <row r="138" ht="13.5" spans="1:12">
      <c r="A138" s="52">
        <f>A120</f>
        <v>2</v>
      </c>
      <c r="B138" s="52">
        <f>B120</f>
        <v>2</v>
      </c>
      <c r="C138" s="46" t="s">
        <v>50</v>
      </c>
      <c r="D138" s="47"/>
      <c r="E138" s="48"/>
      <c r="F138" s="49">
        <f>F127+F137</f>
        <v>750</v>
      </c>
      <c r="G138" s="49">
        <f t="shared" ref="G138" si="66">G127+G137</f>
        <v>23</v>
      </c>
      <c r="H138" s="49">
        <f t="shared" ref="H138" si="67">H127+H137</f>
        <v>17.41</v>
      </c>
      <c r="I138" s="49">
        <f t="shared" ref="I138" si="68">I127+I137</f>
        <v>105</v>
      </c>
      <c r="J138" s="49">
        <f t="shared" ref="J138:L138" si="69">J127+J137</f>
        <v>670</v>
      </c>
      <c r="K138" s="49"/>
      <c r="L138" s="49">
        <f t="shared" si="69"/>
        <v>98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6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7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7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7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7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7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7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8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38" t="s">
        <v>64</v>
      </c>
      <c r="F147" s="39">
        <v>60</v>
      </c>
      <c r="G147" s="39">
        <v>1</v>
      </c>
      <c r="H147" s="39">
        <v>7</v>
      </c>
      <c r="I147" s="59">
        <v>5</v>
      </c>
      <c r="J147" s="39">
        <v>78</v>
      </c>
      <c r="K147" s="60">
        <v>76</v>
      </c>
      <c r="L147" s="61">
        <v>5.2</v>
      </c>
    </row>
    <row r="148" ht="15" spans="1:12">
      <c r="A148" s="22"/>
      <c r="B148" s="23"/>
      <c r="C148" s="24"/>
      <c r="D148" s="28" t="s">
        <v>35</v>
      </c>
      <c r="E148" s="40" t="s">
        <v>86</v>
      </c>
      <c r="F148" s="41">
        <v>200</v>
      </c>
      <c r="G148" s="41">
        <v>1</v>
      </c>
      <c r="H148" s="41">
        <v>0</v>
      </c>
      <c r="I148" s="62">
        <v>4</v>
      </c>
      <c r="J148" s="41">
        <v>88</v>
      </c>
      <c r="K148" s="25">
        <v>133</v>
      </c>
      <c r="L148" s="63">
        <v>28.95</v>
      </c>
    </row>
    <row r="149" ht="15" spans="1:12">
      <c r="A149" s="22"/>
      <c r="B149" s="23"/>
      <c r="C149" s="24"/>
      <c r="D149" s="28" t="s">
        <v>37</v>
      </c>
      <c r="E149" s="40" t="s">
        <v>87</v>
      </c>
      <c r="F149" s="41">
        <v>90</v>
      </c>
      <c r="G149" s="41">
        <v>10</v>
      </c>
      <c r="H149" s="41">
        <v>1</v>
      </c>
      <c r="I149" s="62">
        <v>1</v>
      </c>
      <c r="J149" s="41">
        <v>66</v>
      </c>
      <c r="K149" s="72" t="s">
        <v>88</v>
      </c>
      <c r="L149" s="63">
        <v>18.25</v>
      </c>
    </row>
    <row r="150" ht="15" spans="1:12">
      <c r="A150" s="22"/>
      <c r="B150" s="23"/>
      <c r="C150" s="24"/>
      <c r="D150" s="28" t="s">
        <v>41</v>
      </c>
      <c r="E150" s="40" t="s">
        <v>42</v>
      </c>
      <c r="F150" s="41">
        <v>150</v>
      </c>
      <c r="G150" s="41">
        <v>3</v>
      </c>
      <c r="H150" s="41">
        <v>7</v>
      </c>
      <c r="I150" s="62">
        <v>18</v>
      </c>
      <c r="J150" s="41">
        <v>154</v>
      </c>
      <c r="K150" s="25">
        <v>429</v>
      </c>
      <c r="L150" s="63">
        <v>10.35</v>
      </c>
    </row>
    <row r="151" ht="15" spans="1:12">
      <c r="A151" s="22"/>
      <c r="B151" s="23"/>
      <c r="C151" s="24"/>
      <c r="D151" s="28" t="s">
        <v>43</v>
      </c>
      <c r="E151" s="40" t="s">
        <v>89</v>
      </c>
      <c r="F151" s="41">
        <v>100</v>
      </c>
      <c r="G151" s="41">
        <v>1</v>
      </c>
      <c r="H151" s="41">
        <v>0</v>
      </c>
      <c r="I151" s="62">
        <v>8</v>
      </c>
      <c r="J151" s="41">
        <v>38</v>
      </c>
      <c r="K151" s="25" t="s">
        <v>45</v>
      </c>
      <c r="L151" s="63">
        <v>17</v>
      </c>
    </row>
    <row r="152" ht="15" spans="1:12">
      <c r="A152" s="22"/>
      <c r="B152" s="23"/>
      <c r="C152" s="24"/>
      <c r="D152" s="28" t="s">
        <v>46</v>
      </c>
      <c r="E152" s="40" t="s">
        <v>47</v>
      </c>
      <c r="F152" s="41">
        <v>50</v>
      </c>
      <c r="G152" s="41">
        <v>4</v>
      </c>
      <c r="H152" s="41">
        <v>0.41</v>
      </c>
      <c r="I152" s="62">
        <v>25</v>
      </c>
      <c r="J152" s="41">
        <v>125</v>
      </c>
      <c r="K152" s="25" t="s">
        <v>45</v>
      </c>
      <c r="L152" s="63">
        <v>2.25</v>
      </c>
    </row>
    <row r="153" ht="15" spans="1:12">
      <c r="A153" s="22"/>
      <c r="B153" s="23"/>
      <c r="C153" s="24"/>
      <c r="D153" s="28" t="s">
        <v>48</v>
      </c>
      <c r="E153" s="40"/>
      <c r="F153" s="41"/>
      <c r="G153" s="41"/>
      <c r="H153" s="41"/>
      <c r="I153" s="62"/>
      <c r="J153" s="41"/>
      <c r="K153" s="25"/>
      <c r="L153" s="63"/>
    </row>
    <row r="154" ht="15" spans="1:12">
      <c r="A154" s="22"/>
      <c r="B154" s="23"/>
      <c r="C154" s="24"/>
      <c r="D154" s="25" t="s">
        <v>43</v>
      </c>
      <c r="E154" s="42" t="s">
        <v>63</v>
      </c>
      <c r="F154" s="43">
        <v>200</v>
      </c>
      <c r="G154" s="43">
        <v>2</v>
      </c>
      <c r="H154" s="43">
        <v>0</v>
      </c>
      <c r="I154" s="64">
        <v>25</v>
      </c>
      <c r="J154" s="43">
        <v>112</v>
      </c>
      <c r="K154" s="65" t="s">
        <v>45</v>
      </c>
      <c r="L154" s="66">
        <v>16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7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850</v>
      </c>
      <c r="G156" s="34">
        <f t="shared" ref="G156:J156" si="72">SUM(G147:G155)</f>
        <v>22</v>
      </c>
      <c r="H156" s="34">
        <f t="shared" si="72"/>
        <v>15.41</v>
      </c>
      <c r="I156" s="34">
        <f t="shared" si="72"/>
        <v>86</v>
      </c>
      <c r="J156" s="34">
        <f t="shared" si="72"/>
        <v>661</v>
      </c>
      <c r="K156" s="58"/>
      <c r="L156" s="34">
        <f t="shared" ref="L156" si="73">SUM(L147:L155)</f>
        <v>98</v>
      </c>
    </row>
    <row r="157" ht="13.5" spans="1:12">
      <c r="A157" s="44">
        <f>A139</f>
        <v>2</v>
      </c>
      <c r="B157" s="45">
        <f>B139</f>
        <v>3</v>
      </c>
      <c r="C157" s="46" t="s">
        <v>50</v>
      </c>
      <c r="D157" s="47"/>
      <c r="E157" s="48"/>
      <c r="F157" s="49">
        <f>F146+F156</f>
        <v>850</v>
      </c>
      <c r="G157" s="49">
        <f t="shared" ref="G157" si="74">G146+G156</f>
        <v>22</v>
      </c>
      <c r="H157" s="49">
        <f t="shared" ref="H157" si="75">H146+H156</f>
        <v>15.41</v>
      </c>
      <c r="I157" s="49">
        <f t="shared" ref="I157" si="76">I146+I156</f>
        <v>86</v>
      </c>
      <c r="J157" s="49">
        <f t="shared" ref="J157:L157" si="77">J146+J156</f>
        <v>661</v>
      </c>
      <c r="K157" s="49"/>
      <c r="L157" s="49">
        <f t="shared" si="77"/>
        <v>98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6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7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7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7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7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7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7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8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38" t="s">
        <v>90</v>
      </c>
      <c r="F166" s="39">
        <v>60</v>
      </c>
      <c r="G166" s="39">
        <v>2</v>
      </c>
      <c r="H166" s="39">
        <v>3</v>
      </c>
      <c r="I166" s="59">
        <v>4</v>
      </c>
      <c r="J166" s="39">
        <v>50</v>
      </c>
      <c r="K166" s="60">
        <v>10</v>
      </c>
      <c r="L166" s="61">
        <v>12.4</v>
      </c>
    </row>
    <row r="167" ht="15" spans="1:12">
      <c r="A167" s="22"/>
      <c r="B167" s="23"/>
      <c r="C167" s="24"/>
      <c r="D167" s="28" t="s">
        <v>35</v>
      </c>
      <c r="E167" s="40" t="s">
        <v>52</v>
      </c>
      <c r="F167" s="41">
        <v>200</v>
      </c>
      <c r="G167" s="41">
        <v>1</v>
      </c>
      <c r="H167" s="41">
        <v>2</v>
      </c>
      <c r="I167" s="62">
        <v>7</v>
      </c>
      <c r="J167" s="41">
        <v>55</v>
      </c>
      <c r="K167" s="25" t="s">
        <v>53</v>
      </c>
      <c r="L167" s="63">
        <v>32.7</v>
      </c>
    </row>
    <row r="168" ht="15" spans="1:12">
      <c r="A168" s="22"/>
      <c r="B168" s="23"/>
      <c r="C168" s="24"/>
      <c r="D168" s="28" t="s">
        <v>37</v>
      </c>
      <c r="E168" s="40" t="s">
        <v>91</v>
      </c>
      <c r="F168" s="41" t="s">
        <v>92</v>
      </c>
      <c r="G168" s="41">
        <v>18</v>
      </c>
      <c r="H168" s="41">
        <v>21</v>
      </c>
      <c r="I168" s="62">
        <v>22</v>
      </c>
      <c r="J168" s="41">
        <v>300</v>
      </c>
      <c r="K168" s="72" t="s">
        <v>93</v>
      </c>
      <c r="L168" s="63">
        <v>38.2</v>
      </c>
    </row>
    <row r="169" ht="15" spans="1:12">
      <c r="A169" s="22"/>
      <c r="B169" s="23"/>
      <c r="C169" s="24"/>
      <c r="D169" s="28" t="s">
        <v>41</v>
      </c>
      <c r="E169" s="40" t="s">
        <v>75</v>
      </c>
      <c r="F169" s="41" t="s">
        <v>75</v>
      </c>
      <c r="G169" s="41" t="s">
        <v>75</v>
      </c>
      <c r="H169" s="41" t="s">
        <v>75</v>
      </c>
      <c r="I169" s="62" t="s">
        <v>75</v>
      </c>
      <c r="J169" s="41" t="s">
        <v>75</v>
      </c>
      <c r="K169" s="25" t="s">
        <v>75</v>
      </c>
      <c r="L169" s="63" t="s">
        <v>75</v>
      </c>
    </row>
    <row r="170" ht="15" spans="1:12">
      <c r="A170" s="22"/>
      <c r="B170" s="23"/>
      <c r="C170" s="24"/>
      <c r="D170" s="28" t="s">
        <v>43</v>
      </c>
      <c r="E170" s="40" t="s">
        <v>75</v>
      </c>
      <c r="F170" s="41" t="s">
        <v>75</v>
      </c>
      <c r="G170" s="41" t="s">
        <v>75</v>
      </c>
      <c r="H170" s="41" t="s">
        <v>75</v>
      </c>
      <c r="I170" s="62" t="s">
        <v>75</v>
      </c>
      <c r="J170" s="41" t="s">
        <v>75</v>
      </c>
      <c r="K170" s="25" t="s">
        <v>75</v>
      </c>
      <c r="L170" s="63" t="s">
        <v>75</v>
      </c>
    </row>
    <row r="171" ht="15" spans="1:12">
      <c r="A171" s="22"/>
      <c r="B171" s="23"/>
      <c r="C171" s="24"/>
      <c r="D171" s="28" t="s">
        <v>46</v>
      </c>
      <c r="E171" s="40" t="s">
        <v>47</v>
      </c>
      <c r="F171" s="41">
        <v>50</v>
      </c>
      <c r="G171" s="41">
        <v>4</v>
      </c>
      <c r="H171" s="41">
        <v>0.41</v>
      </c>
      <c r="I171" s="62">
        <v>25</v>
      </c>
      <c r="J171" s="41">
        <v>125</v>
      </c>
      <c r="K171" s="25" t="s">
        <v>45</v>
      </c>
      <c r="L171" s="63">
        <v>2.25</v>
      </c>
    </row>
    <row r="172" ht="15" spans="1:12">
      <c r="A172" s="22"/>
      <c r="B172" s="23"/>
      <c r="C172" s="24"/>
      <c r="D172" s="28" t="s">
        <v>48</v>
      </c>
      <c r="E172" s="40"/>
      <c r="F172" s="41"/>
      <c r="G172" s="41"/>
      <c r="H172" s="41"/>
      <c r="I172" s="62"/>
      <c r="J172" s="41"/>
      <c r="K172" s="25"/>
      <c r="L172" s="63"/>
    </row>
    <row r="173" ht="15" spans="1:12">
      <c r="A173" s="22"/>
      <c r="B173" s="23"/>
      <c r="C173" s="24"/>
      <c r="D173" s="25" t="s">
        <v>43</v>
      </c>
      <c r="E173" s="42" t="s">
        <v>94</v>
      </c>
      <c r="F173" s="43">
        <v>200</v>
      </c>
      <c r="G173" s="43">
        <v>1</v>
      </c>
      <c r="H173" s="43">
        <v>0</v>
      </c>
      <c r="I173" s="64">
        <v>23</v>
      </c>
      <c r="J173" s="43">
        <v>97</v>
      </c>
      <c r="K173" s="65">
        <v>519</v>
      </c>
      <c r="L173" s="66">
        <v>12.45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7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510</v>
      </c>
      <c r="G175" s="34">
        <f t="shared" ref="G175:J175" si="80">SUM(G166:G174)</f>
        <v>26</v>
      </c>
      <c r="H175" s="34">
        <f t="shared" si="80"/>
        <v>26.41</v>
      </c>
      <c r="I175" s="34">
        <f t="shared" si="80"/>
        <v>81</v>
      </c>
      <c r="J175" s="34">
        <f t="shared" si="80"/>
        <v>627</v>
      </c>
      <c r="K175" s="58"/>
      <c r="L175" s="34">
        <f t="shared" ref="L175" si="81">SUM(L166:L174)</f>
        <v>98</v>
      </c>
    </row>
    <row r="176" ht="13.5" spans="1:12">
      <c r="A176" s="44">
        <f>A158</f>
        <v>2</v>
      </c>
      <c r="B176" s="45">
        <f>B158</f>
        <v>4</v>
      </c>
      <c r="C176" s="46" t="s">
        <v>50</v>
      </c>
      <c r="D176" s="47"/>
      <c r="E176" s="48"/>
      <c r="F176" s="49">
        <f>F165+F175</f>
        <v>510</v>
      </c>
      <c r="G176" s="49">
        <f t="shared" ref="G176" si="82">G165+G175</f>
        <v>26</v>
      </c>
      <c r="H176" s="49">
        <f t="shared" ref="H176" si="83">H165+H175</f>
        <v>26.41</v>
      </c>
      <c r="I176" s="49">
        <f t="shared" ref="I176" si="84">I165+I175</f>
        <v>81</v>
      </c>
      <c r="J176" s="49">
        <f t="shared" ref="J176:L176" si="85">J165+J175</f>
        <v>627</v>
      </c>
      <c r="K176" s="49"/>
      <c r="L176" s="49">
        <f t="shared" si="85"/>
        <v>98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6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7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7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7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7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7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7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8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38" t="s">
        <v>95</v>
      </c>
      <c r="F185" s="39">
        <v>60</v>
      </c>
      <c r="G185" s="39">
        <v>1</v>
      </c>
      <c r="H185" s="39">
        <v>6</v>
      </c>
      <c r="I185" s="59">
        <v>5</v>
      </c>
      <c r="J185" s="39">
        <v>79</v>
      </c>
      <c r="K185" s="60">
        <v>59</v>
      </c>
      <c r="L185" s="61">
        <v>7.2</v>
      </c>
    </row>
    <row r="186" ht="15" spans="1:12">
      <c r="A186" s="22"/>
      <c r="B186" s="23"/>
      <c r="C186" s="24"/>
      <c r="D186" s="28" t="s">
        <v>35</v>
      </c>
      <c r="E186" s="40" t="s">
        <v>96</v>
      </c>
      <c r="F186" s="41">
        <v>200</v>
      </c>
      <c r="G186" s="41">
        <v>2</v>
      </c>
      <c r="H186" s="41">
        <v>4</v>
      </c>
      <c r="I186" s="62">
        <v>9</v>
      </c>
      <c r="J186" s="41">
        <v>10</v>
      </c>
      <c r="K186" s="25">
        <v>142</v>
      </c>
      <c r="L186" s="63">
        <v>30.8</v>
      </c>
    </row>
    <row r="187" ht="15" spans="1:12">
      <c r="A187" s="22"/>
      <c r="B187" s="23"/>
      <c r="C187" s="24"/>
      <c r="D187" s="28" t="s">
        <v>37</v>
      </c>
      <c r="E187" s="40" t="s">
        <v>97</v>
      </c>
      <c r="F187" s="41" t="s">
        <v>92</v>
      </c>
      <c r="G187" s="41">
        <v>14</v>
      </c>
      <c r="H187" s="41">
        <v>14</v>
      </c>
      <c r="I187" s="62">
        <v>40</v>
      </c>
      <c r="J187" s="41">
        <v>366</v>
      </c>
      <c r="K187" s="72" t="s">
        <v>98</v>
      </c>
      <c r="L187" s="63">
        <v>28.55</v>
      </c>
    </row>
    <row r="188" ht="15" spans="1:12">
      <c r="A188" s="22"/>
      <c r="B188" s="23"/>
      <c r="C188" s="24"/>
      <c r="D188" s="28" t="s">
        <v>41</v>
      </c>
      <c r="E188" s="40" t="s">
        <v>75</v>
      </c>
      <c r="F188" s="41" t="s">
        <v>75</v>
      </c>
      <c r="G188" s="41" t="s">
        <v>75</v>
      </c>
      <c r="H188" s="41" t="s">
        <v>75</v>
      </c>
      <c r="I188" s="62" t="s">
        <v>75</v>
      </c>
      <c r="J188" s="41" t="s">
        <v>75</v>
      </c>
      <c r="K188" s="25" t="s">
        <v>75</v>
      </c>
      <c r="L188" s="63" t="s">
        <v>75</v>
      </c>
    </row>
    <row r="189" ht="15" spans="1:12">
      <c r="A189" s="22"/>
      <c r="B189" s="23"/>
      <c r="C189" s="24"/>
      <c r="D189" s="28" t="s">
        <v>43</v>
      </c>
      <c r="E189" s="40" t="s">
        <v>99</v>
      </c>
      <c r="F189" s="41">
        <v>100</v>
      </c>
      <c r="G189" s="41">
        <v>1</v>
      </c>
      <c r="H189" s="41">
        <v>0</v>
      </c>
      <c r="I189" s="62">
        <v>8</v>
      </c>
      <c r="J189" s="41">
        <v>38</v>
      </c>
      <c r="K189" s="25" t="s">
        <v>45</v>
      </c>
      <c r="L189" s="63">
        <v>20</v>
      </c>
    </row>
    <row r="190" ht="15" spans="1:12">
      <c r="A190" s="22"/>
      <c r="B190" s="23"/>
      <c r="C190" s="24"/>
      <c r="D190" s="28" t="s">
        <v>46</v>
      </c>
      <c r="E190" s="40" t="s">
        <v>47</v>
      </c>
      <c r="F190" s="41">
        <v>50</v>
      </c>
      <c r="G190" s="41">
        <v>4</v>
      </c>
      <c r="H190" s="41">
        <v>0.41</v>
      </c>
      <c r="I190" s="62">
        <v>25</v>
      </c>
      <c r="J190" s="41">
        <v>125</v>
      </c>
      <c r="K190" s="25" t="s">
        <v>45</v>
      </c>
      <c r="L190" s="63">
        <v>2.25</v>
      </c>
    </row>
    <row r="191" ht="15" spans="1:12">
      <c r="A191" s="22"/>
      <c r="B191" s="23"/>
      <c r="C191" s="24"/>
      <c r="D191" s="28" t="s">
        <v>48</v>
      </c>
      <c r="E191" s="40"/>
      <c r="F191" s="41"/>
      <c r="G191" s="41"/>
      <c r="H191" s="41"/>
      <c r="I191" s="62"/>
      <c r="J191" s="41"/>
      <c r="K191" s="25"/>
      <c r="L191" s="63"/>
    </row>
    <row r="192" ht="15" spans="1:12">
      <c r="A192" s="22"/>
      <c r="B192" s="23"/>
      <c r="C192" s="24"/>
      <c r="D192" s="25" t="s">
        <v>43</v>
      </c>
      <c r="E192" s="42" t="s">
        <v>100</v>
      </c>
      <c r="F192" s="43">
        <v>200</v>
      </c>
      <c r="G192" s="43">
        <v>1</v>
      </c>
      <c r="H192" s="43">
        <v>0</v>
      </c>
      <c r="I192" s="64">
        <v>28</v>
      </c>
      <c r="J192" s="43">
        <v>110</v>
      </c>
      <c r="K192" s="65">
        <v>508</v>
      </c>
      <c r="L192" s="66">
        <v>9.2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7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610</v>
      </c>
      <c r="G194" s="34">
        <f t="shared" ref="G194:J194" si="88">SUM(G185:G193)</f>
        <v>23</v>
      </c>
      <c r="H194" s="34">
        <f t="shared" si="88"/>
        <v>24.41</v>
      </c>
      <c r="I194" s="34">
        <f t="shared" si="88"/>
        <v>115</v>
      </c>
      <c r="J194" s="34">
        <f t="shared" si="88"/>
        <v>728</v>
      </c>
      <c r="K194" s="58"/>
      <c r="L194" s="34">
        <f t="shared" ref="L194" si="89">SUM(L185:L193)</f>
        <v>98</v>
      </c>
    </row>
    <row r="195" ht="13.5" spans="1:12">
      <c r="A195" s="44">
        <f>A177</f>
        <v>2</v>
      </c>
      <c r="B195" s="45">
        <f>B177</f>
        <v>5</v>
      </c>
      <c r="C195" s="46" t="s">
        <v>50</v>
      </c>
      <c r="D195" s="47"/>
      <c r="E195" s="48"/>
      <c r="F195" s="49">
        <f>F184+F194</f>
        <v>610</v>
      </c>
      <c r="G195" s="49">
        <f t="shared" ref="G195" si="90">G184+G194</f>
        <v>23</v>
      </c>
      <c r="H195" s="49">
        <f t="shared" ref="H195" si="91">H184+H194</f>
        <v>24.41</v>
      </c>
      <c r="I195" s="49">
        <f t="shared" ref="I195" si="92">I184+I194</f>
        <v>115</v>
      </c>
      <c r="J195" s="49">
        <f t="shared" ref="J195:L195" si="93">J184+J194</f>
        <v>728</v>
      </c>
      <c r="K195" s="49"/>
      <c r="L195" s="49">
        <f t="shared" si="93"/>
        <v>98</v>
      </c>
    </row>
    <row r="196" ht="13.5" spans="1:12">
      <c r="A196" s="73"/>
      <c r="B196" s="74"/>
      <c r="C196" s="75" t="s">
        <v>101</v>
      </c>
      <c r="D196" s="75"/>
      <c r="E196" s="75"/>
      <c r="F196" s="76">
        <f>(F24+F43+F62+F81+F100+F119+F138+F157+F176+F195)/(IF(F24=0,0,1)+IF(F43=0,0,1)+IF(F62=0,0,1)+IF(F81=0,0,1)+IF(F100=0,0,1)+IF(F119=0,0,1)+IF(F138=0,0,1)+IF(F157=0,0,1)+IF(F176=0,0,1)+IF(F195=0,0,1))</f>
        <v>755</v>
      </c>
      <c r="G196" s="76">
        <f t="shared" ref="G196:J196" si="94">(G24+G43+G62+G81+G100+G119+G138+G157+G176+G195)/(IF(G24=0,0,1)+IF(G43=0,0,1)+IF(G62=0,0,1)+IF(G81=0,0,1)+IF(G100=0,0,1)+IF(G119=0,0,1)+IF(G138=0,0,1)+IF(G157=0,0,1)+IF(G176=0,0,1)+IF(G195=0,0,1))</f>
        <v>23.832</v>
      </c>
      <c r="H196" s="76">
        <f t="shared" si="94"/>
        <v>23.482</v>
      </c>
      <c r="I196" s="76">
        <f t="shared" si="94"/>
        <v>101.1</v>
      </c>
      <c r="J196" s="76">
        <f t="shared" si="94"/>
        <v>739.21</v>
      </c>
      <c r="K196" s="76"/>
      <c r="L196" s="76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2022-05-16T14:23:00Z</dcterms:created>
  <dcterms:modified xsi:type="dcterms:W3CDTF">2025-01-21T12:52:20Z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E13B54D8B9B0480E85149D60F46BC60A_12</vt:lpwstr>
  </property>
  <property fmtid="{D5CDD505-2E9C-101B-9397-08002B2CF9AE}" pid="3" name="KSOProductBuildVer">
    <vt:lpwstr>1049-12.2.0.19805</vt:lpwstr>
  </property>
</Properties>
</file>